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I:\GDOWN1 Paper 数据\Artical\投稿材料\Source Data\Source Data submit to elife 22.11.8\Figure 1-7\"/>
    </mc:Choice>
  </mc:AlternateContent>
  <xr:revisionPtr revIDLastSave="0" documentId="13_ncr:1_{BE97D542-ACDC-4BC8-9982-C8C8C1700557}" xr6:coauthVersionLast="36" xr6:coauthVersionMax="36" xr10:uidLastSave="{00000000-0000-0000-0000-000000000000}"/>
  <bookViews>
    <workbookView xWindow="0" yWindow="0" windowWidth="15912" windowHeight="7860" firstSheet="2" activeTab="2" xr2:uid="{00000000-000D-0000-FFFF-FFFF00000000}"/>
  </bookViews>
  <sheets>
    <sheet name="iWT-Venus-Flag" sheetId="4" r:id="rId1"/>
    <sheet name="i10M-Venus-Flag" sheetId="5" r:id="rId2"/>
    <sheet name="iNLS-WT-Venus-Flag" sheetId="6" r:id="rId3"/>
    <sheet name="iNLS-10M-Venus-Flag" sheetId="7" r:id="rId4"/>
  </sheets>
  <calcPr calcId="179021"/>
</workbook>
</file>

<file path=xl/calcChain.xml><?xml version="1.0" encoding="utf-8"?>
<calcChain xmlns="http://schemas.openxmlformats.org/spreadsheetml/2006/main">
  <c r="B13" i="6" l="1"/>
  <c r="N22" i="7" l="1"/>
  <c r="J22" i="7"/>
  <c r="F22" i="7"/>
  <c r="B22" i="7"/>
  <c r="N21" i="7"/>
  <c r="J21" i="7"/>
  <c r="F21" i="7"/>
  <c r="B21" i="7"/>
  <c r="N14" i="7"/>
  <c r="Q13" i="7"/>
  <c r="P13" i="7"/>
  <c r="O13" i="7"/>
  <c r="N13" i="7"/>
  <c r="N15" i="7" s="1"/>
  <c r="M13" i="7"/>
  <c r="J15" i="7" s="1"/>
  <c r="L13" i="7"/>
  <c r="K13" i="7"/>
  <c r="J13" i="7"/>
  <c r="J14" i="7" s="1"/>
  <c r="I13" i="7"/>
  <c r="H13" i="7"/>
  <c r="G13" i="7"/>
  <c r="F13" i="7"/>
  <c r="F15" i="7" s="1"/>
  <c r="E13" i="7"/>
  <c r="B15" i="7" s="1"/>
  <c r="D13" i="7"/>
  <c r="C13" i="7"/>
  <c r="B13" i="7"/>
  <c r="B14" i="7" s="1"/>
  <c r="N22" i="6"/>
  <c r="J22" i="6"/>
  <c r="F22" i="6"/>
  <c r="B22" i="6"/>
  <c r="N21" i="6"/>
  <c r="J21" i="6"/>
  <c r="F21" i="6"/>
  <c r="B21" i="6"/>
  <c r="N14" i="6"/>
  <c r="Q13" i="6"/>
  <c r="P13" i="6"/>
  <c r="O13" i="6"/>
  <c r="N13" i="6"/>
  <c r="N15" i="6" s="1"/>
  <c r="M13" i="6"/>
  <c r="J15" i="6" s="1"/>
  <c r="L13" i="6"/>
  <c r="K13" i="6"/>
  <c r="J13" i="6"/>
  <c r="J14" i="6" s="1"/>
  <c r="I13" i="6"/>
  <c r="H13" i="6"/>
  <c r="G13" i="6"/>
  <c r="F13" i="6"/>
  <c r="F15" i="6" s="1"/>
  <c r="E13" i="6"/>
  <c r="B15" i="6" s="1"/>
  <c r="D13" i="6"/>
  <c r="C13" i="6"/>
  <c r="B14" i="6"/>
  <c r="N22" i="5"/>
  <c r="J22" i="5"/>
  <c r="F22" i="5"/>
  <c r="B22" i="5"/>
  <c r="N21" i="5"/>
  <c r="J21" i="5"/>
  <c r="F21" i="5"/>
  <c r="B21" i="5"/>
  <c r="N14" i="5"/>
  <c r="Q13" i="5"/>
  <c r="P13" i="5"/>
  <c r="O13" i="5"/>
  <c r="N13" i="5"/>
  <c r="N15" i="5" s="1"/>
  <c r="M13" i="5"/>
  <c r="J15" i="5" s="1"/>
  <c r="L13" i="5"/>
  <c r="K13" i="5"/>
  <c r="J13" i="5"/>
  <c r="J14" i="5" s="1"/>
  <c r="I13" i="5"/>
  <c r="H13" i="5"/>
  <c r="G13" i="5"/>
  <c r="F13" i="5"/>
  <c r="F15" i="5" s="1"/>
  <c r="E13" i="5"/>
  <c r="B15" i="5" s="1"/>
  <c r="D13" i="5"/>
  <c r="C13" i="5"/>
  <c r="B13" i="5"/>
  <c r="B14" i="5" s="1"/>
  <c r="N22" i="4"/>
  <c r="J22" i="4"/>
  <c r="F22" i="4"/>
  <c r="B22" i="4"/>
  <c r="N21" i="4"/>
  <c r="J21" i="4"/>
  <c r="F21" i="4"/>
  <c r="B21" i="4"/>
  <c r="N14" i="4"/>
  <c r="Q13" i="4"/>
  <c r="P13" i="4"/>
  <c r="O13" i="4"/>
  <c r="N13" i="4"/>
  <c r="N15" i="4" s="1"/>
  <c r="M13" i="4"/>
  <c r="J15" i="4" s="1"/>
  <c r="L13" i="4"/>
  <c r="K13" i="4"/>
  <c r="J13" i="4"/>
  <c r="J14" i="4" s="1"/>
  <c r="I13" i="4"/>
  <c r="H13" i="4"/>
  <c r="G13" i="4"/>
  <c r="F13" i="4"/>
  <c r="F15" i="4" s="1"/>
  <c r="E13" i="4"/>
  <c r="B15" i="4" s="1"/>
  <c r="D13" i="4"/>
  <c r="C13" i="4"/>
  <c r="B13" i="4"/>
  <c r="B14" i="4" s="1"/>
  <c r="F14" i="4" l="1"/>
  <c r="F14" i="5"/>
  <c r="F14" i="6"/>
  <c r="F14" i="7"/>
</calcChain>
</file>

<file path=xl/sharedStrings.xml><?xml version="1.0" encoding="utf-8"?>
<sst xmlns="http://schemas.openxmlformats.org/spreadsheetml/2006/main" count="384" uniqueCount="55">
  <si>
    <t>induction time</t>
  </si>
  <si>
    <t>iWT-Venus-Flag 0 days</t>
  </si>
  <si>
    <t>iWT-Venus-Flag 3 days</t>
  </si>
  <si>
    <t>iWT-Venus-Flag 6 days</t>
  </si>
  <si>
    <t>iWT-Venus-Flag 9 days</t>
  </si>
  <si>
    <t>ROI</t>
  </si>
  <si>
    <t>A1 ROI:1</t>
  </si>
  <si>
    <t>A1 ROI:2</t>
  </si>
  <si>
    <t>A1 ROI:3</t>
  </si>
  <si>
    <t>A1 ROI:4</t>
  </si>
  <si>
    <t>A2 ROI:1</t>
  </si>
  <si>
    <t>A2 ROI:2</t>
  </si>
  <si>
    <t>A2 ROI:3</t>
  </si>
  <si>
    <t>A2 ROI:4</t>
  </si>
  <si>
    <t>B1 ROI:1</t>
  </si>
  <si>
    <t>B1 ROI:2</t>
  </si>
  <si>
    <t>B1 ROI:3</t>
  </si>
  <si>
    <t>B1 ROI:4</t>
  </si>
  <si>
    <t>B2 ROI:1</t>
  </si>
  <si>
    <t>B2 ROI:2</t>
  </si>
  <si>
    <t>B2 ROI:3</t>
  </si>
  <si>
    <t>B2 ROI:4</t>
  </si>
  <si>
    <t>Cell Count(Total)</t>
  </si>
  <si>
    <t>Cell Count(Venus+)</t>
  </si>
  <si>
    <t>Venus+ Ratio</t>
  </si>
  <si>
    <t>Averaged value</t>
  </si>
  <si>
    <t>STDEV</t>
  </si>
  <si>
    <t>Object(Venus+) Mean</t>
  </si>
  <si>
    <t>i10M-Venus-Flag 0 days</t>
  </si>
  <si>
    <t>i10M-Venus-Flag 3 days</t>
  </si>
  <si>
    <t>i10M-Venus-Flag 6 days</t>
  </si>
  <si>
    <t>i10M-Venus-Flag 9 days</t>
  </si>
  <si>
    <t>Cell Count(Venus Positive)</t>
  </si>
  <si>
    <t>Venus Positive Ratio</t>
  </si>
  <si>
    <t>A3 ROI:1</t>
  </si>
  <si>
    <t>A3 ROI:2</t>
  </si>
  <si>
    <t>A3 ROI:3</t>
  </si>
  <si>
    <t>A3 ROI:4</t>
  </si>
  <si>
    <t>B3 ROI:1</t>
  </si>
  <si>
    <t>B3 ROI:2</t>
  </si>
  <si>
    <t>B3 ROI:3</t>
  </si>
  <si>
    <t>B3 ROI:4</t>
  </si>
  <si>
    <t>Cell Count(Venus+)</t>
    <phoneticPr fontId="3" type="noConversion"/>
  </si>
  <si>
    <t>Venus+ Ratio</t>
    <phoneticPr fontId="3" type="noConversion"/>
  </si>
  <si>
    <t xml:space="preserve">Object Mean </t>
    <phoneticPr fontId="3" type="noConversion"/>
  </si>
  <si>
    <t>Cell line; induction time</t>
    <phoneticPr fontId="3" type="noConversion"/>
  </si>
  <si>
    <t>SE</t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</si>
  <si>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)-Venus-Flag; 0 day</t>
    </r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</si>
  <si>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)-Venus-Flag; 3 days</t>
    </r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</si>
  <si>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)-Venus-Flag; 6 days</t>
    </r>
    <phoneticPr fontId="3" type="noConversion"/>
  </si>
  <si>
    <r>
      <t>iNLS-GDOWN1(</t>
    </r>
    <r>
      <rPr>
        <b/>
        <i/>
        <sz val="11"/>
        <color theme="1"/>
        <rFont val="Arial"/>
        <family val="2"/>
      </rPr>
      <t>10M</t>
    </r>
    <r>
      <rPr>
        <b/>
        <sz val="11"/>
        <color theme="1"/>
        <rFont val="Arial"/>
        <family val="2"/>
      </rPr>
      <t>)-Venus-Flag; 9 days</t>
    </r>
    <phoneticPr fontId="3" type="noConversion"/>
  </si>
  <si>
    <t>iNLS-GDOWN1-Venus-Flag; 0 day</t>
    <phoneticPr fontId="3" type="noConversion"/>
  </si>
  <si>
    <t>iNLS-GDOWN1-Venus-Flag; 3 days</t>
    <phoneticPr fontId="3" type="noConversion"/>
  </si>
  <si>
    <t>iNLS-GDOWN1-Venus-Flag; 6 days</t>
    <phoneticPr fontId="3" type="noConversion"/>
  </si>
  <si>
    <t>iNLS-GDOWN1-Venus-Flag; 9 days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</si>
</sst>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"/>
  <sheetViews>
    <sheetView workbookViewId="0">
      <selection activeCell="A18" sqref="A18:XFD19"/>
    </sheetView>
  </sheetViews>
  <sheetFormatPr defaultColWidth="9" defaultRowHeight="13.8" x14ac:dyDescent="0.25"/>
  <cols>
    <col min="1" max="1" width="27.44140625" style="1" customWidth="1"/>
    <col min="2" max="10" width="12.6640625" style="2"/>
    <col min="11" max="11" width="11.44140625" style="2"/>
    <col min="12" max="14" width="12.6640625" style="2"/>
    <col min="15" max="15" width="11.44140625" style="2"/>
    <col min="16" max="22" width="12.6640625" style="2"/>
    <col min="23" max="16384" width="9" style="2"/>
  </cols>
  <sheetData>
    <row r="1" spans="1:17" s="1" customFormat="1" x14ac:dyDescent="0.25">
      <c r="A1" s="3" t="s">
        <v>0</v>
      </c>
      <c r="B1" s="8" t="s">
        <v>1</v>
      </c>
      <c r="C1" s="8"/>
      <c r="D1" s="8"/>
      <c r="E1" s="8"/>
      <c r="F1" s="8" t="s">
        <v>2</v>
      </c>
      <c r="G1" s="8"/>
      <c r="H1" s="8"/>
      <c r="I1" s="8"/>
      <c r="J1" s="8" t="s">
        <v>3</v>
      </c>
      <c r="K1" s="8"/>
      <c r="L1" s="8"/>
      <c r="M1" s="8"/>
      <c r="N1" s="8" t="s">
        <v>4</v>
      </c>
      <c r="O1" s="8"/>
      <c r="P1" s="8"/>
      <c r="Q1" s="8"/>
    </row>
    <row r="2" spans="1:17" s="1" customFormat="1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  <c r="P2" s="3" t="s">
        <v>20</v>
      </c>
      <c r="Q2" s="3" t="s">
        <v>21</v>
      </c>
    </row>
    <row r="3" spans="1:17" x14ac:dyDescent="0.25">
      <c r="A3" s="3" t="s">
        <v>22</v>
      </c>
      <c r="B3" s="2">
        <v>14604</v>
      </c>
      <c r="C3" s="2">
        <v>17056</v>
      </c>
      <c r="D3" s="2">
        <v>15580</v>
      </c>
      <c r="E3" s="2">
        <v>15614</v>
      </c>
      <c r="F3" s="2">
        <v>13677</v>
      </c>
      <c r="G3" s="2">
        <v>14117</v>
      </c>
      <c r="H3" s="2">
        <v>15228</v>
      </c>
      <c r="I3" s="2">
        <v>14515</v>
      </c>
      <c r="J3" s="2">
        <v>22804</v>
      </c>
      <c r="K3" s="2">
        <v>19790</v>
      </c>
      <c r="L3" s="2">
        <v>21729</v>
      </c>
      <c r="M3" s="2">
        <v>17186</v>
      </c>
      <c r="N3" s="2">
        <v>21780</v>
      </c>
      <c r="O3" s="2">
        <v>23810</v>
      </c>
      <c r="P3" s="2">
        <v>51345</v>
      </c>
      <c r="Q3" s="2">
        <v>22465</v>
      </c>
    </row>
    <row r="6" spans="1:17" s="1" customFormat="1" x14ac:dyDescent="0.25">
      <c r="A6" s="3" t="s">
        <v>0</v>
      </c>
      <c r="B6" s="8" t="s">
        <v>1</v>
      </c>
      <c r="C6" s="8"/>
      <c r="D6" s="8"/>
      <c r="E6" s="8"/>
      <c r="F6" s="8" t="s">
        <v>2</v>
      </c>
      <c r="G6" s="8"/>
      <c r="H6" s="8"/>
      <c r="I6" s="8"/>
      <c r="J6" s="8" t="s">
        <v>3</v>
      </c>
      <c r="K6" s="8"/>
      <c r="L6" s="8"/>
      <c r="M6" s="8"/>
      <c r="N6" s="8" t="s">
        <v>4</v>
      </c>
      <c r="O6" s="8"/>
      <c r="P6" s="8"/>
      <c r="Q6" s="8"/>
    </row>
    <row r="7" spans="1:17" s="1" customFormat="1" x14ac:dyDescent="0.25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</row>
    <row r="8" spans="1:17" x14ac:dyDescent="0.25">
      <c r="A8" s="3" t="s">
        <v>23</v>
      </c>
      <c r="B8" s="2">
        <v>404</v>
      </c>
      <c r="C8" s="2">
        <v>980</v>
      </c>
      <c r="D8" s="2">
        <v>1160</v>
      </c>
      <c r="E8" s="2">
        <v>751</v>
      </c>
      <c r="F8" s="2">
        <v>4980</v>
      </c>
      <c r="G8" s="2">
        <v>5467</v>
      </c>
      <c r="H8" s="2">
        <v>5522</v>
      </c>
      <c r="I8" s="2">
        <v>6095</v>
      </c>
      <c r="J8" s="2">
        <v>11091</v>
      </c>
      <c r="K8" s="2">
        <v>9877</v>
      </c>
      <c r="L8" s="2">
        <v>10818</v>
      </c>
      <c r="M8" s="2">
        <v>8082</v>
      </c>
      <c r="N8" s="2">
        <v>11362</v>
      </c>
      <c r="O8" s="2">
        <v>12095</v>
      </c>
      <c r="P8" s="2">
        <v>5333</v>
      </c>
      <c r="Q8" s="2">
        <v>11491</v>
      </c>
    </row>
    <row r="11" spans="1:17" s="1" customFormat="1" x14ac:dyDescent="0.25">
      <c r="A11" s="3" t="s">
        <v>0</v>
      </c>
      <c r="B11" s="8" t="s">
        <v>1</v>
      </c>
      <c r="C11" s="8"/>
      <c r="D11" s="8"/>
      <c r="E11" s="8"/>
      <c r="F11" s="8" t="s">
        <v>2</v>
      </c>
      <c r="G11" s="8"/>
      <c r="H11" s="8"/>
      <c r="I11" s="8"/>
      <c r="J11" s="8" t="s">
        <v>3</v>
      </c>
      <c r="K11" s="8"/>
      <c r="L11" s="8"/>
      <c r="M11" s="8"/>
      <c r="N11" s="8" t="s">
        <v>4</v>
      </c>
      <c r="O11" s="8"/>
      <c r="P11" s="8"/>
      <c r="Q11" s="8"/>
    </row>
    <row r="12" spans="1:17" s="1" customFormat="1" x14ac:dyDescent="0.25">
      <c r="A12" s="3" t="s">
        <v>5</v>
      </c>
      <c r="B12" s="3" t="s">
        <v>6</v>
      </c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3" t="s">
        <v>12</v>
      </c>
      <c r="I12" s="3" t="s">
        <v>13</v>
      </c>
      <c r="J12" s="3" t="s">
        <v>14</v>
      </c>
      <c r="K12" s="3" t="s">
        <v>15</v>
      </c>
      <c r="L12" s="3" t="s">
        <v>16</v>
      </c>
      <c r="M12" s="3" t="s">
        <v>17</v>
      </c>
      <c r="N12" s="3" t="s">
        <v>18</v>
      </c>
      <c r="O12" s="3" t="s">
        <v>19</v>
      </c>
      <c r="P12" s="3" t="s">
        <v>20</v>
      </c>
      <c r="Q12" s="3" t="s">
        <v>21</v>
      </c>
    </row>
    <row r="13" spans="1:17" x14ac:dyDescent="0.25">
      <c r="A13" s="3" t="s">
        <v>24</v>
      </c>
      <c r="B13" s="2">
        <f t="shared" ref="B13:Q13" si="0">B8/B3</f>
        <v>2.7663653793481239E-2</v>
      </c>
      <c r="C13" s="2">
        <f t="shared" si="0"/>
        <v>5.7457786116322698E-2</v>
      </c>
      <c r="D13" s="2">
        <f t="shared" si="0"/>
        <v>7.4454428754813867E-2</v>
      </c>
      <c r="E13" s="2">
        <f t="shared" si="0"/>
        <v>4.8097860894069422E-2</v>
      </c>
      <c r="F13" s="2">
        <f t="shared" si="0"/>
        <v>0.36411493748629087</v>
      </c>
      <c r="G13" s="2">
        <f t="shared" si="0"/>
        <v>0.38726358291421692</v>
      </c>
      <c r="H13" s="2">
        <f t="shared" si="0"/>
        <v>0.36262148673496192</v>
      </c>
      <c r="I13" s="2">
        <f t="shared" si="0"/>
        <v>0.41991043747847057</v>
      </c>
      <c r="J13" s="2">
        <f t="shared" si="0"/>
        <v>0.48636204174706194</v>
      </c>
      <c r="K13" s="2">
        <f t="shared" si="0"/>
        <v>0.49909044972208189</v>
      </c>
      <c r="L13" s="2">
        <f t="shared" si="0"/>
        <v>0.49786000276128678</v>
      </c>
      <c r="M13" s="2">
        <f t="shared" si="0"/>
        <v>0.47026649598510417</v>
      </c>
      <c r="N13" s="2">
        <f t="shared" si="0"/>
        <v>0.52167125803489445</v>
      </c>
      <c r="O13" s="2">
        <f t="shared" si="0"/>
        <v>0.50797984040319188</v>
      </c>
      <c r="P13" s="2">
        <f t="shared" si="0"/>
        <v>0.10386600447950141</v>
      </c>
      <c r="Q13" s="2">
        <f t="shared" si="0"/>
        <v>0.51150678833741381</v>
      </c>
    </row>
    <row r="14" spans="1:17" x14ac:dyDescent="0.25">
      <c r="A14" s="4" t="s">
        <v>25</v>
      </c>
      <c r="B14" s="6">
        <f>AVERAGE(B13:E13)</f>
        <v>5.1918432389671809E-2</v>
      </c>
      <c r="C14" s="6"/>
      <c r="D14" s="6"/>
      <c r="E14" s="6"/>
      <c r="F14" s="6">
        <f>AVERAGE(F13:I13)</f>
        <v>0.38347761115348505</v>
      </c>
      <c r="G14" s="6"/>
      <c r="H14" s="6"/>
      <c r="I14" s="6"/>
      <c r="J14" s="6">
        <f>AVERAGE(J13:M13)</f>
        <v>0.48839474755388368</v>
      </c>
      <c r="K14" s="6"/>
      <c r="L14" s="6"/>
      <c r="M14" s="6"/>
      <c r="N14" s="6">
        <f>AVERAGE(N13:Q13)</f>
        <v>0.41125597281375043</v>
      </c>
      <c r="O14" s="6"/>
      <c r="P14" s="6"/>
      <c r="Q14" s="6"/>
    </row>
    <row r="15" spans="1:17" x14ac:dyDescent="0.25">
      <c r="A15" s="5" t="s">
        <v>26</v>
      </c>
      <c r="B15" s="7">
        <f>STDEV(B13:E13)/SQRT(4)</f>
        <v>9.7529765677881169E-3</v>
      </c>
      <c r="C15" s="7"/>
      <c r="D15" s="7"/>
      <c r="E15" s="7"/>
      <c r="F15" s="7">
        <f>STDEV(F13:I13)/SQRT(4)</f>
        <v>1.3390218673540488E-2</v>
      </c>
      <c r="G15" s="7"/>
      <c r="H15" s="7"/>
      <c r="I15" s="7"/>
      <c r="J15" s="7">
        <f>STDEV(J13:M13)/SQRT(4)</f>
        <v>6.6880147705311553E-3</v>
      </c>
      <c r="K15" s="7"/>
      <c r="L15" s="7"/>
      <c r="M15" s="7"/>
      <c r="N15" s="7">
        <f>STDEV(N13:Q13)/SQRT(4)</f>
        <v>0.10250441470883766</v>
      </c>
      <c r="O15" s="7"/>
      <c r="P15" s="7"/>
      <c r="Q15" s="7"/>
    </row>
    <row r="16" spans="1:17" x14ac:dyDescent="0.25">
      <c r="A16" s="3"/>
    </row>
    <row r="17" spans="1:17" x14ac:dyDescent="0.25">
      <c r="A17" s="3"/>
    </row>
    <row r="18" spans="1:17" s="1" customFormat="1" x14ac:dyDescent="0.25">
      <c r="A18" s="3" t="s">
        <v>0</v>
      </c>
      <c r="B18" s="8" t="s">
        <v>1</v>
      </c>
      <c r="C18" s="8"/>
      <c r="D18" s="8"/>
      <c r="E18" s="8"/>
      <c r="F18" s="8" t="s">
        <v>2</v>
      </c>
      <c r="G18" s="8"/>
      <c r="H18" s="8"/>
      <c r="I18" s="8"/>
      <c r="J18" s="8" t="s">
        <v>3</v>
      </c>
      <c r="K18" s="8"/>
      <c r="L18" s="8"/>
      <c r="M18" s="8"/>
      <c r="N18" s="8" t="s">
        <v>4</v>
      </c>
      <c r="O18" s="8"/>
      <c r="P18" s="8"/>
      <c r="Q18" s="8"/>
    </row>
    <row r="19" spans="1:17" s="1" customFormat="1" x14ac:dyDescent="0.25">
      <c r="A19" s="3" t="s">
        <v>5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</row>
    <row r="20" spans="1:17" x14ac:dyDescent="0.25">
      <c r="A20" s="3" t="s">
        <v>27</v>
      </c>
      <c r="B20" s="2">
        <v>24</v>
      </c>
      <c r="C20" s="2">
        <v>55</v>
      </c>
      <c r="D20" s="2">
        <v>67</v>
      </c>
      <c r="E20" s="2">
        <v>42</v>
      </c>
      <c r="F20" s="2">
        <v>361</v>
      </c>
      <c r="G20" s="2">
        <v>385</v>
      </c>
      <c r="H20" s="2">
        <v>361</v>
      </c>
      <c r="I20" s="2">
        <v>432</v>
      </c>
      <c r="J20" s="2">
        <v>526</v>
      </c>
      <c r="K20" s="2">
        <v>545</v>
      </c>
      <c r="L20" s="2">
        <v>545</v>
      </c>
      <c r="M20" s="2">
        <v>503</v>
      </c>
      <c r="N20" s="2">
        <v>571</v>
      </c>
      <c r="O20" s="2">
        <v>559</v>
      </c>
      <c r="P20" s="2">
        <v>114</v>
      </c>
      <c r="Q20" s="2">
        <v>570</v>
      </c>
    </row>
    <row r="21" spans="1:17" x14ac:dyDescent="0.25">
      <c r="A21" s="4" t="s">
        <v>25</v>
      </c>
      <c r="B21" s="6">
        <f>AVERAGE(B20:E20)</f>
        <v>47</v>
      </c>
      <c r="C21" s="6"/>
      <c r="D21" s="6"/>
      <c r="E21" s="6"/>
      <c r="F21" s="6">
        <f>AVERAGE(F20:I20)</f>
        <v>384.75</v>
      </c>
      <c r="G21" s="6"/>
      <c r="H21" s="6"/>
      <c r="I21" s="6"/>
      <c r="J21" s="6">
        <f>AVERAGE(J20:M20)</f>
        <v>529.75</v>
      </c>
      <c r="K21" s="6"/>
      <c r="L21" s="6"/>
      <c r="M21" s="6"/>
      <c r="N21" s="6">
        <f>AVERAGE(N20:Q20)</f>
        <v>453.5</v>
      </c>
      <c r="O21" s="6"/>
      <c r="P21" s="6"/>
      <c r="Q21" s="6"/>
    </row>
    <row r="22" spans="1:17" x14ac:dyDescent="0.25">
      <c r="A22" s="5" t="s">
        <v>26</v>
      </c>
      <c r="B22" s="7">
        <f>STDEV(B20:E20)/SQRT(4)</f>
        <v>9.210501253098732</v>
      </c>
      <c r="C22" s="7"/>
      <c r="D22" s="7"/>
      <c r="E22" s="7"/>
      <c r="F22" s="7">
        <f>STDEV(F20:I20)/SQRT(4)</f>
        <v>16.735067971179561</v>
      </c>
      <c r="G22" s="7"/>
      <c r="H22" s="7"/>
      <c r="I22" s="7"/>
      <c r="J22" s="7">
        <f>STDEV(J20:M20)/SQRT(4)</f>
        <v>9.9781010217375528</v>
      </c>
      <c r="K22" s="7"/>
      <c r="L22" s="7"/>
      <c r="M22" s="7"/>
      <c r="N22" s="7">
        <f>STDEV(N20:Q20)/SQRT(4)</f>
        <v>113.19930800730778</v>
      </c>
      <c r="O22" s="7"/>
      <c r="P22" s="7"/>
      <c r="Q22" s="7"/>
    </row>
  </sheetData>
  <mergeCells count="32">
    <mergeCell ref="B1:E1"/>
    <mergeCell ref="F1:I1"/>
    <mergeCell ref="J1:M1"/>
    <mergeCell ref="N1:Q1"/>
    <mergeCell ref="B6:E6"/>
    <mergeCell ref="F6:I6"/>
    <mergeCell ref="J6:M6"/>
    <mergeCell ref="N6:Q6"/>
    <mergeCell ref="B11:E11"/>
    <mergeCell ref="F11:I11"/>
    <mergeCell ref="J11:M11"/>
    <mergeCell ref="N11:Q11"/>
    <mergeCell ref="B14:E14"/>
    <mergeCell ref="F14:I14"/>
    <mergeCell ref="J14:M14"/>
    <mergeCell ref="N14:Q14"/>
    <mergeCell ref="B15:E15"/>
    <mergeCell ref="F15:I15"/>
    <mergeCell ref="J15:M15"/>
    <mergeCell ref="N15:Q15"/>
    <mergeCell ref="B18:E18"/>
    <mergeCell ref="F18:I18"/>
    <mergeCell ref="J18:M18"/>
    <mergeCell ref="N18:Q18"/>
    <mergeCell ref="B21:E21"/>
    <mergeCell ref="F21:I21"/>
    <mergeCell ref="J21:M21"/>
    <mergeCell ref="N21:Q21"/>
    <mergeCell ref="B22:E22"/>
    <mergeCell ref="F22:I22"/>
    <mergeCell ref="J22:M22"/>
    <mergeCell ref="N22:Q22"/>
  </mergeCells>
  <phoneticPr fontId="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2"/>
  <sheetViews>
    <sheetView workbookViewId="0">
      <selection sqref="A1:XFD1"/>
    </sheetView>
  </sheetViews>
  <sheetFormatPr defaultColWidth="9" defaultRowHeight="13.8" x14ac:dyDescent="0.25"/>
  <cols>
    <col min="1" max="1" width="19.88671875" style="1" customWidth="1"/>
    <col min="2" max="17" width="12.6640625" style="2"/>
    <col min="18" max="16384" width="9" style="2"/>
  </cols>
  <sheetData>
    <row r="1" spans="1:17" s="1" customFormat="1" x14ac:dyDescent="0.25">
      <c r="A1" s="3" t="s">
        <v>0</v>
      </c>
      <c r="B1" s="8" t="s">
        <v>28</v>
      </c>
      <c r="C1" s="8"/>
      <c r="D1" s="8"/>
      <c r="E1" s="8"/>
      <c r="F1" s="8" t="s">
        <v>29</v>
      </c>
      <c r="G1" s="8"/>
      <c r="H1" s="8"/>
      <c r="I1" s="8"/>
      <c r="J1" s="8" t="s">
        <v>30</v>
      </c>
      <c r="K1" s="8"/>
      <c r="L1" s="8"/>
      <c r="M1" s="8"/>
      <c r="N1" s="8" t="s">
        <v>31</v>
      </c>
      <c r="O1" s="8"/>
      <c r="P1" s="8"/>
      <c r="Q1" s="8"/>
    </row>
    <row r="2" spans="1:17" s="1" customFormat="1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  <c r="P2" s="3" t="s">
        <v>20</v>
      </c>
      <c r="Q2" s="3" t="s">
        <v>21</v>
      </c>
    </row>
    <row r="3" spans="1:17" x14ac:dyDescent="0.25">
      <c r="A3" s="3" t="s">
        <v>22</v>
      </c>
      <c r="B3" s="2">
        <v>8660</v>
      </c>
      <c r="C3" s="2">
        <v>12338</v>
      </c>
      <c r="D3" s="2">
        <v>10742</v>
      </c>
      <c r="E3" s="2">
        <v>11073</v>
      </c>
      <c r="F3" s="2">
        <v>8298</v>
      </c>
      <c r="G3" s="2">
        <v>8485</v>
      </c>
      <c r="H3" s="2">
        <v>8591</v>
      </c>
      <c r="I3" s="2">
        <v>8382</v>
      </c>
      <c r="J3" s="2">
        <v>15047</v>
      </c>
      <c r="K3" s="2">
        <v>14371</v>
      </c>
      <c r="L3" s="2">
        <v>15748</v>
      </c>
      <c r="M3" s="2">
        <v>12362</v>
      </c>
      <c r="N3" s="2">
        <v>8810</v>
      </c>
      <c r="O3" s="2">
        <v>12511</v>
      </c>
      <c r="P3" s="2">
        <v>12559</v>
      </c>
      <c r="Q3" s="2">
        <v>12749</v>
      </c>
    </row>
    <row r="6" spans="1:17" s="1" customFormat="1" x14ac:dyDescent="0.25">
      <c r="A6" s="3" t="s">
        <v>0</v>
      </c>
      <c r="B6" s="8" t="s">
        <v>28</v>
      </c>
      <c r="C6" s="8"/>
      <c r="D6" s="8"/>
      <c r="E6" s="8"/>
      <c r="F6" s="8" t="s">
        <v>29</v>
      </c>
      <c r="G6" s="8"/>
      <c r="H6" s="8"/>
      <c r="I6" s="8"/>
      <c r="J6" s="8" t="s">
        <v>30</v>
      </c>
      <c r="K6" s="8"/>
      <c r="L6" s="8"/>
      <c r="M6" s="8"/>
      <c r="N6" s="8" t="s">
        <v>31</v>
      </c>
      <c r="O6" s="8"/>
      <c r="P6" s="8"/>
      <c r="Q6" s="8"/>
    </row>
    <row r="7" spans="1:17" s="1" customFormat="1" x14ac:dyDescent="0.25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</row>
    <row r="8" spans="1:17" x14ac:dyDescent="0.25">
      <c r="A8" s="3" t="s">
        <v>32</v>
      </c>
      <c r="B8" s="2">
        <v>1132</v>
      </c>
      <c r="C8" s="2">
        <v>1541</v>
      </c>
      <c r="D8" s="2">
        <v>1215</v>
      </c>
      <c r="E8" s="2">
        <v>1708</v>
      </c>
      <c r="F8" s="2">
        <v>4785</v>
      </c>
      <c r="G8" s="2">
        <v>5012</v>
      </c>
      <c r="H8" s="2">
        <v>4573</v>
      </c>
      <c r="I8" s="2">
        <v>4652</v>
      </c>
      <c r="J8" s="2">
        <v>4544</v>
      </c>
      <c r="K8" s="2">
        <v>5215</v>
      </c>
      <c r="L8" s="2">
        <v>5629</v>
      </c>
      <c r="M8" s="2">
        <v>4385</v>
      </c>
      <c r="N8" s="2">
        <v>1159</v>
      </c>
      <c r="O8" s="2">
        <v>1897</v>
      </c>
      <c r="P8" s="2">
        <v>2985</v>
      </c>
      <c r="Q8" s="2">
        <v>3507</v>
      </c>
    </row>
    <row r="11" spans="1:17" s="1" customFormat="1" x14ac:dyDescent="0.25">
      <c r="A11" s="3" t="s">
        <v>0</v>
      </c>
      <c r="B11" s="8" t="s">
        <v>28</v>
      </c>
      <c r="C11" s="8"/>
      <c r="D11" s="8"/>
      <c r="E11" s="8"/>
      <c r="F11" s="8" t="s">
        <v>29</v>
      </c>
      <c r="G11" s="8"/>
      <c r="H11" s="8"/>
      <c r="I11" s="8"/>
      <c r="J11" s="8" t="s">
        <v>30</v>
      </c>
      <c r="K11" s="8"/>
      <c r="L11" s="8"/>
      <c r="M11" s="8"/>
      <c r="N11" s="8" t="s">
        <v>31</v>
      </c>
      <c r="O11" s="8"/>
      <c r="P11" s="8"/>
      <c r="Q11" s="8"/>
    </row>
    <row r="12" spans="1:17" s="1" customFormat="1" x14ac:dyDescent="0.25">
      <c r="A12" s="3" t="s">
        <v>5</v>
      </c>
      <c r="B12" s="3" t="s">
        <v>6</v>
      </c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3" t="s">
        <v>12</v>
      </c>
      <c r="I12" s="3" t="s">
        <v>13</v>
      </c>
      <c r="J12" s="3" t="s">
        <v>14</v>
      </c>
      <c r="K12" s="3" t="s">
        <v>15</v>
      </c>
      <c r="L12" s="3" t="s">
        <v>16</v>
      </c>
      <c r="M12" s="3" t="s">
        <v>17</v>
      </c>
      <c r="N12" s="3" t="s">
        <v>18</v>
      </c>
      <c r="O12" s="3" t="s">
        <v>19</v>
      </c>
      <c r="P12" s="3" t="s">
        <v>20</v>
      </c>
      <c r="Q12" s="3" t="s">
        <v>21</v>
      </c>
    </row>
    <row r="13" spans="1:17" x14ac:dyDescent="0.25">
      <c r="A13" s="3" t="s">
        <v>33</v>
      </c>
      <c r="B13" s="2">
        <f t="shared" ref="B13:Q13" si="0">B8/B3</f>
        <v>0.13071593533487297</v>
      </c>
      <c r="C13" s="2">
        <f t="shared" si="0"/>
        <v>0.12489868698330361</v>
      </c>
      <c r="D13" s="2">
        <f t="shared" si="0"/>
        <v>0.11310742878421151</v>
      </c>
      <c r="E13" s="2">
        <f t="shared" si="0"/>
        <v>0.15424907432493454</v>
      </c>
      <c r="F13" s="2">
        <f t="shared" si="0"/>
        <v>0.57664497469269704</v>
      </c>
      <c r="G13" s="2">
        <f t="shared" si="0"/>
        <v>0.59068945197407186</v>
      </c>
      <c r="H13" s="2">
        <f t="shared" si="0"/>
        <v>0.53230124548946567</v>
      </c>
      <c r="I13" s="2">
        <f t="shared" si="0"/>
        <v>0.55499880696731085</v>
      </c>
      <c r="J13" s="2">
        <f t="shared" si="0"/>
        <v>0.30198710706453114</v>
      </c>
      <c r="K13" s="2">
        <f t="shared" si="0"/>
        <v>0.36288358499756451</v>
      </c>
      <c r="L13" s="2">
        <f t="shared" si="0"/>
        <v>0.35744221488442979</v>
      </c>
      <c r="M13" s="2">
        <f t="shared" si="0"/>
        <v>0.35471606536159195</v>
      </c>
      <c r="N13" s="2">
        <f t="shared" si="0"/>
        <v>0.13155505107832008</v>
      </c>
      <c r="O13" s="2">
        <f t="shared" si="0"/>
        <v>0.15162656861961474</v>
      </c>
      <c r="P13" s="2">
        <f t="shared" si="0"/>
        <v>0.23767815908909945</v>
      </c>
      <c r="Q13" s="2">
        <f t="shared" si="0"/>
        <v>0.2750803984626245</v>
      </c>
    </row>
    <row r="14" spans="1:17" x14ac:dyDescent="0.25">
      <c r="A14" s="4" t="s">
        <v>25</v>
      </c>
      <c r="B14" s="6">
        <f>AVERAGE(B13:E13)</f>
        <v>0.13074278135683065</v>
      </c>
      <c r="C14" s="6"/>
      <c r="D14" s="6"/>
      <c r="E14" s="6"/>
      <c r="F14" s="6">
        <f>AVERAGE(F13:I13)</f>
        <v>0.56365861978088638</v>
      </c>
      <c r="G14" s="6"/>
      <c r="H14" s="6"/>
      <c r="I14" s="6"/>
      <c r="J14" s="6">
        <f>AVERAGE(J13:M13)</f>
        <v>0.34425724307702937</v>
      </c>
      <c r="K14" s="6"/>
      <c r="L14" s="6"/>
      <c r="M14" s="6"/>
      <c r="N14" s="6">
        <f>AVERAGE(N13:Q13)</f>
        <v>0.19898504431241471</v>
      </c>
      <c r="O14" s="6"/>
      <c r="P14" s="6"/>
      <c r="Q14" s="6"/>
    </row>
    <row r="15" spans="1:17" x14ac:dyDescent="0.25">
      <c r="A15" s="5" t="s">
        <v>26</v>
      </c>
      <c r="B15" s="7">
        <f>STDEV(B13:E13)/SQRT(4)</f>
        <v>8.6492081969898136E-3</v>
      </c>
      <c r="C15" s="7"/>
      <c r="D15" s="7"/>
      <c r="E15" s="7"/>
      <c r="F15" s="7">
        <f>STDEV(F13:I13)/SQRT(4)</f>
        <v>1.2772328759764475E-2</v>
      </c>
      <c r="G15" s="7"/>
      <c r="H15" s="7"/>
      <c r="I15" s="7"/>
      <c r="J15" s="7">
        <f>STDEV(J13:M13)/SQRT(4)</f>
        <v>1.4191944478581832E-2</v>
      </c>
      <c r="K15" s="7"/>
      <c r="L15" s="7"/>
      <c r="M15" s="7"/>
      <c r="N15" s="7">
        <f>STDEV(N13:Q13)/SQRT(4)</f>
        <v>3.4250656030046962E-2</v>
      </c>
      <c r="O15" s="7"/>
      <c r="P15" s="7"/>
      <c r="Q15" s="7"/>
    </row>
    <row r="18" spans="1:17" s="1" customFormat="1" x14ac:dyDescent="0.25">
      <c r="A18" s="3" t="s">
        <v>0</v>
      </c>
      <c r="B18" s="8" t="s">
        <v>28</v>
      </c>
      <c r="C18" s="8"/>
      <c r="D18" s="8"/>
      <c r="E18" s="8"/>
      <c r="F18" s="8" t="s">
        <v>29</v>
      </c>
      <c r="G18" s="8"/>
      <c r="H18" s="8"/>
      <c r="I18" s="8"/>
      <c r="J18" s="8" t="s">
        <v>30</v>
      </c>
      <c r="K18" s="8"/>
      <c r="L18" s="8"/>
      <c r="M18" s="8"/>
      <c r="N18" s="8" t="s">
        <v>31</v>
      </c>
      <c r="O18" s="8"/>
      <c r="P18" s="8"/>
      <c r="Q18" s="8"/>
    </row>
    <row r="19" spans="1:17" s="1" customFormat="1" x14ac:dyDescent="0.25">
      <c r="A19" s="3" t="s">
        <v>5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</row>
    <row r="20" spans="1:17" x14ac:dyDescent="0.25">
      <c r="A20" s="3" t="s">
        <v>27</v>
      </c>
      <c r="B20" s="2">
        <v>135</v>
      </c>
      <c r="C20" s="2">
        <v>111</v>
      </c>
      <c r="D20" s="2">
        <v>98</v>
      </c>
      <c r="E20" s="2">
        <v>135</v>
      </c>
      <c r="F20" s="2">
        <v>521</v>
      </c>
      <c r="G20" s="2">
        <v>583</v>
      </c>
      <c r="H20" s="2">
        <v>496</v>
      </c>
      <c r="I20" s="2">
        <v>517</v>
      </c>
      <c r="J20" s="2">
        <v>285</v>
      </c>
      <c r="K20" s="2">
        <v>343</v>
      </c>
      <c r="L20" s="2">
        <v>340</v>
      </c>
      <c r="M20" s="2">
        <v>327</v>
      </c>
      <c r="N20" s="2">
        <v>113</v>
      </c>
      <c r="O20" s="2">
        <v>130</v>
      </c>
      <c r="P20" s="2">
        <v>214</v>
      </c>
      <c r="Q20" s="2">
        <v>270</v>
      </c>
    </row>
    <row r="21" spans="1:17" x14ac:dyDescent="0.25">
      <c r="A21" s="4" t="s">
        <v>25</v>
      </c>
      <c r="B21" s="6">
        <f>AVERAGE(B20:E20)</f>
        <v>119.75</v>
      </c>
      <c r="C21" s="6"/>
      <c r="D21" s="6"/>
      <c r="E21" s="6"/>
      <c r="F21" s="6">
        <f>AVERAGE(F20:I20)</f>
        <v>529.25</v>
      </c>
      <c r="G21" s="6"/>
      <c r="H21" s="6"/>
      <c r="I21" s="6"/>
      <c r="J21" s="6">
        <f>AVERAGE(J20:M20)</f>
        <v>323.75</v>
      </c>
      <c r="K21" s="6"/>
      <c r="L21" s="6"/>
      <c r="M21" s="6"/>
      <c r="N21" s="6">
        <f>AVERAGE(N20:Q20)</f>
        <v>181.75</v>
      </c>
      <c r="O21" s="6"/>
      <c r="P21" s="6"/>
      <c r="Q21" s="6"/>
    </row>
    <row r="22" spans="1:17" x14ac:dyDescent="0.25">
      <c r="A22" s="5" t="s">
        <v>26</v>
      </c>
      <c r="B22" s="7">
        <f>STDEV(B20:E20)/SQRT(4)</f>
        <v>9.1957870788747602</v>
      </c>
      <c r="C22" s="7"/>
      <c r="D22" s="7"/>
      <c r="E22" s="7"/>
      <c r="F22" s="7">
        <f>STDEV(F20:I20)/SQRT(4)</f>
        <v>18.736661922551733</v>
      </c>
      <c r="G22" s="7"/>
      <c r="H22" s="7"/>
      <c r="I22" s="7"/>
      <c r="J22" s="7">
        <f>STDEV(J20:M20)/SQRT(4)</f>
        <v>13.375194702632681</v>
      </c>
      <c r="K22" s="7"/>
      <c r="L22" s="7"/>
      <c r="M22" s="7"/>
      <c r="N22" s="7">
        <f>STDEV(N20:Q20)/SQRT(4)</f>
        <v>36.779466644673718</v>
      </c>
      <c r="O22" s="7"/>
      <c r="P22" s="7"/>
      <c r="Q22" s="7"/>
    </row>
  </sheetData>
  <mergeCells count="32">
    <mergeCell ref="B1:E1"/>
    <mergeCell ref="F1:I1"/>
    <mergeCell ref="J1:M1"/>
    <mergeCell ref="N1:Q1"/>
    <mergeCell ref="B6:E6"/>
    <mergeCell ref="F6:I6"/>
    <mergeCell ref="J6:M6"/>
    <mergeCell ref="N6:Q6"/>
    <mergeCell ref="B11:E11"/>
    <mergeCell ref="F11:I11"/>
    <mergeCell ref="J11:M11"/>
    <mergeCell ref="N11:Q11"/>
    <mergeCell ref="B14:E14"/>
    <mergeCell ref="F14:I14"/>
    <mergeCell ref="J14:M14"/>
    <mergeCell ref="N14:Q14"/>
    <mergeCell ref="B15:E15"/>
    <mergeCell ref="F15:I15"/>
    <mergeCell ref="J15:M15"/>
    <mergeCell ref="N15:Q15"/>
    <mergeCell ref="B18:E18"/>
    <mergeCell ref="F18:I18"/>
    <mergeCell ref="J18:M18"/>
    <mergeCell ref="N18:Q18"/>
    <mergeCell ref="B21:E21"/>
    <mergeCell ref="F21:I21"/>
    <mergeCell ref="J21:M21"/>
    <mergeCell ref="N21:Q21"/>
    <mergeCell ref="B22:E22"/>
    <mergeCell ref="F22:I22"/>
    <mergeCell ref="J22:M22"/>
    <mergeCell ref="N22:Q22"/>
  </mergeCells>
  <phoneticPr fontId="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"/>
  <sheetViews>
    <sheetView tabSelected="1" workbookViewId="0">
      <selection activeCell="D37" sqref="D37"/>
    </sheetView>
  </sheetViews>
  <sheetFormatPr defaultColWidth="9" defaultRowHeight="13.8" x14ac:dyDescent="0.25"/>
  <cols>
    <col min="1" max="1" width="27.5546875" style="1" customWidth="1"/>
    <col min="2" max="13" width="12.6640625" style="2"/>
    <col min="14" max="14" width="11.44140625" style="2"/>
    <col min="15" max="17" width="12.6640625" style="2"/>
    <col min="18" max="16384" width="9" style="2"/>
  </cols>
  <sheetData>
    <row r="1" spans="1:17" s="1" customFormat="1" x14ac:dyDescent="0.25">
      <c r="A1" s="3" t="s">
        <v>45</v>
      </c>
      <c r="B1" s="8" t="s">
        <v>51</v>
      </c>
      <c r="C1" s="8"/>
      <c r="D1" s="8"/>
      <c r="E1" s="8"/>
      <c r="F1" s="8" t="s">
        <v>52</v>
      </c>
      <c r="G1" s="8"/>
      <c r="H1" s="8"/>
      <c r="I1" s="8"/>
      <c r="J1" s="8" t="s">
        <v>53</v>
      </c>
      <c r="K1" s="8"/>
      <c r="L1" s="8"/>
      <c r="M1" s="8"/>
      <c r="N1" s="8" t="s">
        <v>54</v>
      </c>
      <c r="O1" s="8"/>
      <c r="P1" s="8"/>
      <c r="Q1" s="8"/>
    </row>
    <row r="2" spans="1:17" s="1" customFormat="1" x14ac:dyDescent="0.25">
      <c r="A2" s="3" t="s">
        <v>5</v>
      </c>
      <c r="B2" s="3" t="s">
        <v>34</v>
      </c>
      <c r="C2" s="3" t="s">
        <v>35</v>
      </c>
      <c r="D2" s="3" t="s">
        <v>36</v>
      </c>
      <c r="E2" s="3" t="s">
        <v>37</v>
      </c>
      <c r="F2" s="3" t="s">
        <v>38</v>
      </c>
      <c r="G2" s="3" t="s">
        <v>39</v>
      </c>
      <c r="H2" s="3" t="s">
        <v>40</v>
      </c>
      <c r="I2" s="3" t="s">
        <v>41</v>
      </c>
      <c r="J2" s="3" t="s">
        <v>34</v>
      </c>
      <c r="K2" s="3" t="s">
        <v>35</v>
      </c>
      <c r="L2" s="3" t="s">
        <v>36</v>
      </c>
      <c r="M2" s="3" t="s">
        <v>37</v>
      </c>
      <c r="N2" s="3" t="s">
        <v>38</v>
      </c>
      <c r="O2" s="3" t="s">
        <v>39</v>
      </c>
      <c r="P2" s="3" t="s">
        <v>40</v>
      </c>
      <c r="Q2" s="3" t="s">
        <v>41</v>
      </c>
    </row>
    <row r="3" spans="1:17" x14ac:dyDescent="0.25">
      <c r="A3" s="3" t="s">
        <v>22</v>
      </c>
      <c r="B3" s="2">
        <v>17874</v>
      </c>
      <c r="C3" s="2">
        <v>19872</v>
      </c>
      <c r="D3" s="2">
        <v>19813</v>
      </c>
      <c r="E3" s="2">
        <v>19886</v>
      </c>
      <c r="F3" s="2">
        <v>16943</v>
      </c>
      <c r="G3" s="2">
        <v>16820</v>
      </c>
      <c r="H3" s="2">
        <v>17049</v>
      </c>
      <c r="I3" s="2">
        <v>16551</v>
      </c>
      <c r="J3" s="2">
        <v>16938</v>
      </c>
      <c r="K3" s="2">
        <v>19112</v>
      </c>
      <c r="L3" s="2">
        <v>18911</v>
      </c>
      <c r="M3" s="2">
        <v>18962</v>
      </c>
      <c r="N3" s="2">
        <v>19746</v>
      </c>
      <c r="O3" s="2">
        <v>18686</v>
      </c>
      <c r="P3" s="2">
        <v>18785</v>
      </c>
      <c r="Q3" s="2">
        <v>18028</v>
      </c>
    </row>
    <row r="6" spans="1:17" s="1" customFormat="1" x14ac:dyDescent="0.25">
      <c r="A6" s="3" t="s">
        <v>45</v>
      </c>
      <c r="B6" s="8" t="s">
        <v>51</v>
      </c>
      <c r="C6" s="8"/>
      <c r="D6" s="8"/>
      <c r="E6" s="8"/>
      <c r="F6" s="8" t="s">
        <v>52</v>
      </c>
      <c r="G6" s="8"/>
      <c r="H6" s="8"/>
      <c r="I6" s="8"/>
      <c r="J6" s="8" t="s">
        <v>53</v>
      </c>
      <c r="K6" s="8"/>
      <c r="L6" s="8"/>
      <c r="M6" s="8"/>
      <c r="N6" s="8" t="s">
        <v>54</v>
      </c>
      <c r="O6" s="8"/>
      <c r="P6" s="8"/>
      <c r="Q6" s="8"/>
    </row>
    <row r="7" spans="1:17" s="1" customFormat="1" x14ac:dyDescent="0.25">
      <c r="A7" s="3" t="s">
        <v>5</v>
      </c>
      <c r="B7" s="3" t="s">
        <v>34</v>
      </c>
      <c r="C7" s="3" t="s">
        <v>35</v>
      </c>
      <c r="D7" s="3" t="s">
        <v>36</v>
      </c>
      <c r="E7" s="3" t="s">
        <v>37</v>
      </c>
      <c r="F7" s="3" t="s">
        <v>38</v>
      </c>
      <c r="G7" s="3" t="s">
        <v>39</v>
      </c>
      <c r="H7" s="3" t="s">
        <v>40</v>
      </c>
      <c r="I7" s="3" t="s">
        <v>41</v>
      </c>
      <c r="J7" s="3" t="s">
        <v>34</v>
      </c>
      <c r="K7" s="3" t="s">
        <v>35</v>
      </c>
      <c r="L7" s="3" t="s">
        <v>36</v>
      </c>
      <c r="M7" s="3" t="s">
        <v>37</v>
      </c>
      <c r="N7" s="3" t="s">
        <v>38</v>
      </c>
      <c r="O7" s="3" t="s">
        <v>39</v>
      </c>
      <c r="P7" s="3" t="s">
        <v>40</v>
      </c>
      <c r="Q7" s="3" t="s">
        <v>41</v>
      </c>
    </row>
    <row r="8" spans="1:17" x14ac:dyDescent="0.25">
      <c r="A8" s="3" t="s">
        <v>42</v>
      </c>
      <c r="B8" s="2">
        <v>836</v>
      </c>
      <c r="C8" s="2">
        <v>1289</v>
      </c>
      <c r="D8" s="2">
        <v>1745</v>
      </c>
      <c r="E8" s="2">
        <v>2103</v>
      </c>
      <c r="F8" s="2">
        <v>14184</v>
      </c>
      <c r="G8" s="2">
        <v>14561</v>
      </c>
      <c r="H8" s="2">
        <v>14859</v>
      </c>
      <c r="I8" s="2">
        <v>14573</v>
      </c>
      <c r="J8" s="2">
        <v>13657</v>
      </c>
      <c r="K8" s="2">
        <v>15368</v>
      </c>
      <c r="L8" s="2">
        <v>15980</v>
      </c>
      <c r="M8" s="2">
        <v>16296</v>
      </c>
      <c r="N8" s="2">
        <v>13973</v>
      </c>
      <c r="O8" s="2">
        <v>13930</v>
      </c>
      <c r="P8" s="2">
        <v>13323</v>
      </c>
      <c r="Q8" s="2">
        <v>13181</v>
      </c>
    </row>
    <row r="11" spans="1:17" s="1" customFormat="1" x14ac:dyDescent="0.25">
      <c r="A11" s="3" t="s">
        <v>45</v>
      </c>
      <c r="B11" s="8" t="s">
        <v>51</v>
      </c>
      <c r="C11" s="8"/>
      <c r="D11" s="8"/>
      <c r="E11" s="8"/>
      <c r="F11" s="8" t="s">
        <v>52</v>
      </c>
      <c r="G11" s="8"/>
      <c r="H11" s="8"/>
      <c r="I11" s="8"/>
      <c r="J11" s="8" t="s">
        <v>53</v>
      </c>
      <c r="K11" s="8"/>
      <c r="L11" s="8"/>
      <c r="M11" s="8"/>
      <c r="N11" s="8" t="s">
        <v>54</v>
      </c>
      <c r="O11" s="8"/>
      <c r="P11" s="8"/>
      <c r="Q11" s="8"/>
    </row>
    <row r="12" spans="1:17" s="1" customFormat="1" x14ac:dyDescent="0.25">
      <c r="A12" s="3" t="s">
        <v>5</v>
      </c>
      <c r="B12" s="3" t="s">
        <v>6</v>
      </c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3" t="s">
        <v>12</v>
      </c>
      <c r="I12" s="3" t="s">
        <v>13</v>
      </c>
      <c r="J12" s="3" t="s">
        <v>14</v>
      </c>
      <c r="K12" s="3" t="s">
        <v>15</v>
      </c>
      <c r="L12" s="3" t="s">
        <v>16</v>
      </c>
      <c r="M12" s="3" t="s">
        <v>17</v>
      </c>
      <c r="N12" s="3" t="s">
        <v>18</v>
      </c>
      <c r="O12" s="3" t="s">
        <v>19</v>
      </c>
      <c r="P12" s="3" t="s">
        <v>20</v>
      </c>
      <c r="Q12" s="3" t="s">
        <v>21</v>
      </c>
    </row>
    <row r="13" spans="1:17" x14ac:dyDescent="0.25">
      <c r="A13" s="3" t="s">
        <v>43</v>
      </c>
      <c r="B13" s="2">
        <f>B8/B3</f>
        <v>4.677184737607698E-2</v>
      </c>
      <c r="C13" s="2">
        <f>C8/C3</f>
        <v>6.4865136876006438E-2</v>
      </c>
      <c r="D13" s="2">
        <f>D8/D3</f>
        <v>8.807348710442639E-2</v>
      </c>
      <c r="E13" s="2">
        <f>E8/E3</f>
        <v>0.1057527909081766</v>
      </c>
      <c r="F13" s="2">
        <f t="shared" ref="F13:Q13" si="0">F8/F3</f>
        <v>0.83715988903972138</v>
      </c>
      <c r="G13" s="2">
        <f t="shared" si="0"/>
        <v>0.86569560047562422</v>
      </c>
      <c r="H13" s="2">
        <f t="shared" si="0"/>
        <v>0.87154671828259722</v>
      </c>
      <c r="I13" s="2">
        <f t="shared" si="0"/>
        <v>0.88049060479729324</v>
      </c>
      <c r="J13" s="2">
        <f t="shared" si="0"/>
        <v>0.80629354115007679</v>
      </c>
      <c r="K13" s="2">
        <f t="shared" si="0"/>
        <v>0.8041021347844286</v>
      </c>
      <c r="L13" s="2">
        <f t="shared" si="0"/>
        <v>0.84501084025170536</v>
      </c>
      <c r="M13" s="2">
        <f t="shared" si="0"/>
        <v>0.85940301655943463</v>
      </c>
      <c r="N13" s="2">
        <f t="shared" si="0"/>
        <v>0.70763698977008005</v>
      </c>
      <c r="O13" s="2">
        <f t="shared" si="0"/>
        <v>0.74547789789146957</v>
      </c>
      <c r="P13" s="2">
        <f t="shared" si="0"/>
        <v>0.70923609262709608</v>
      </c>
      <c r="Q13" s="2">
        <f t="shared" si="0"/>
        <v>0.73114044819170176</v>
      </c>
    </row>
    <row r="14" spans="1:17" x14ac:dyDescent="0.25">
      <c r="A14" s="4" t="s">
        <v>25</v>
      </c>
      <c r="B14" s="6">
        <f>AVERAGE(B13:E13)</f>
        <v>7.6365815566171613E-2</v>
      </c>
      <c r="C14" s="6"/>
      <c r="D14" s="6"/>
      <c r="E14" s="6"/>
      <c r="F14" s="6">
        <f>AVERAGE(F13:I13)</f>
        <v>0.86372320314880902</v>
      </c>
      <c r="G14" s="6"/>
      <c r="H14" s="6"/>
      <c r="I14" s="6"/>
      <c r="J14" s="6">
        <f>AVERAGE(J13:M13)</f>
        <v>0.82870238318641132</v>
      </c>
      <c r="K14" s="6"/>
      <c r="L14" s="6"/>
      <c r="M14" s="6"/>
      <c r="N14" s="6">
        <f>AVERAGE(N13:Q13)</f>
        <v>0.72337285712008692</v>
      </c>
      <c r="O14" s="6"/>
      <c r="P14" s="6"/>
      <c r="Q14" s="6"/>
    </row>
    <row r="15" spans="1:17" x14ac:dyDescent="0.25">
      <c r="A15" s="5" t="s">
        <v>46</v>
      </c>
      <c r="B15" s="7">
        <f>STDEV(B13:E13)/SQRT(4)</f>
        <v>1.2938097671122346E-2</v>
      </c>
      <c r="C15" s="7"/>
      <c r="D15" s="7"/>
      <c r="E15" s="7"/>
      <c r="F15" s="7">
        <f>STDEV(F13:I13)/SQRT(4)</f>
        <v>9.3623944353776571E-3</v>
      </c>
      <c r="G15" s="7"/>
      <c r="H15" s="7"/>
      <c r="I15" s="7"/>
      <c r="J15" s="7">
        <f>STDEV(J13:M13)/SQRT(4)</f>
        <v>1.3891913367747375E-2</v>
      </c>
      <c r="K15" s="7"/>
      <c r="L15" s="7"/>
      <c r="M15" s="7"/>
      <c r="N15" s="7">
        <f>STDEV(N13:Q13)/SQRT(4)</f>
        <v>9.1124179472648684E-3</v>
      </c>
      <c r="O15" s="7"/>
      <c r="P15" s="7"/>
      <c r="Q15" s="7"/>
    </row>
    <row r="18" spans="1:17" s="1" customFormat="1" x14ac:dyDescent="0.25">
      <c r="A18" s="3" t="s">
        <v>45</v>
      </c>
      <c r="B18" s="8" t="s">
        <v>51</v>
      </c>
      <c r="C18" s="8"/>
      <c r="D18" s="8"/>
      <c r="E18" s="8"/>
      <c r="F18" s="8" t="s">
        <v>52</v>
      </c>
      <c r="G18" s="8"/>
      <c r="H18" s="8"/>
      <c r="I18" s="8"/>
      <c r="J18" s="8" t="s">
        <v>53</v>
      </c>
      <c r="K18" s="8"/>
      <c r="L18" s="8"/>
      <c r="M18" s="8"/>
      <c r="N18" s="8" t="s">
        <v>54</v>
      </c>
      <c r="O18" s="8"/>
      <c r="P18" s="8"/>
      <c r="Q18" s="8"/>
    </row>
    <row r="19" spans="1:17" s="1" customFormat="1" x14ac:dyDescent="0.25">
      <c r="A19" s="3" t="s">
        <v>5</v>
      </c>
      <c r="B19" s="3" t="s">
        <v>34</v>
      </c>
      <c r="C19" s="3" t="s">
        <v>35</v>
      </c>
      <c r="D19" s="3" t="s">
        <v>36</v>
      </c>
      <c r="E19" s="3" t="s">
        <v>37</v>
      </c>
      <c r="F19" s="3" t="s">
        <v>38</v>
      </c>
      <c r="G19" s="3" t="s">
        <v>39</v>
      </c>
      <c r="H19" s="3" t="s">
        <v>40</v>
      </c>
      <c r="I19" s="3" t="s">
        <v>41</v>
      </c>
      <c r="J19" s="3" t="s">
        <v>34</v>
      </c>
      <c r="K19" s="3" t="s">
        <v>35</v>
      </c>
      <c r="L19" s="3" t="s">
        <v>36</v>
      </c>
      <c r="M19" s="3" t="s">
        <v>37</v>
      </c>
      <c r="N19" s="3" t="s">
        <v>38</v>
      </c>
      <c r="O19" s="3" t="s">
        <v>39</v>
      </c>
      <c r="P19" s="3" t="s">
        <v>40</v>
      </c>
      <c r="Q19" s="3" t="s">
        <v>41</v>
      </c>
    </row>
    <row r="20" spans="1:17" x14ac:dyDescent="0.25">
      <c r="A20" s="3" t="s">
        <v>44</v>
      </c>
      <c r="B20" s="2">
        <v>42</v>
      </c>
      <c r="C20" s="2">
        <v>57</v>
      </c>
      <c r="D20" s="2">
        <v>80</v>
      </c>
      <c r="E20" s="2">
        <v>95</v>
      </c>
      <c r="F20" s="2">
        <v>1089</v>
      </c>
      <c r="G20" s="2">
        <v>1206</v>
      </c>
      <c r="H20" s="2">
        <v>1202</v>
      </c>
      <c r="I20" s="2">
        <v>1242</v>
      </c>
      <c r="J20" s="2">
        <v>1080</v>
      </c>
      <c r="K20" s="2">
        <v>1096</v>
      </c>
      <c r="L20" s="2">
        <v>1162</v>
      </c>
      <c r="M20" s="2">
        <v>1214</v>
      </c>
      <c r="N20" s="2">
        <v>862</v>
      </c>
      <c r="O20" s="2">
        <v>926</v>
      </c>
      <c r="P20" s="2">
        <v>898</v>
      </c>
      <c r="Q20" s="2">
        <v>948</v>
      </c>
    </row>
    <row r="21" spans="1:17" x14ac:dyDescent="0.25">
      <c r="A21" s="4" t="s">
        <v>25</v>
      </c>
      <c r="B21" s="6">
        <f>AVERAGE(B20:E20)</f>
        <v>68.5</v>
      </c>
      <c r="C21" s="6"/>
      <c r="D21" s="6"/>
      <c r="E21" s="6"/>
      <c r="F21" s="6">
        <f>AVERAGE(F20:I20)</f>
        <v>1184.75</v>
      </c>
      <c r="G21" s="6"/>
      <c r="H21" s="6"/>
      <c r="I21" s="6"/>
      <c r="J21" s="6">
        <f>AVERAGE(J20:M20)</f>
        <v>1138</v>
      </c>
      <c r="K21" s="6"/>
      <c r="L21" s="6"/>
      <c r="M21" s="6"/>
      <c r="N21" s="6">
        <f>AVERAGE(N20:Q20)</f>
        <v>908.5</v>
      </c>
      <c r="O21" s="6"/>
      <c r="P21" s="6"/>
      <c r="Q21" s="6"/>
    </row>
    <row r="22" spans="1:17" x14ac:dyDescent="0.25">
      <c r="A22" s="5" t="s">
        <v>46</v>
      </c>
      <c r="B22" s="7">
        <f>STDEV(B20:E20)/SQRT(4)</f>
        <v>11.793359713556326</v>
      </c>
      <c r="C22" s="7"/>
      <c r="D22" s="7"/>
      <c r="E22" s="7"/>
      <c r="F22" s="7">
        <f>STDEV(F20:I20)/SQRT(4)</f>
        <v>33.159651686952323</v>
      </c>
      <c r="G22" s="7"/>
      <c r="H22" s="7"/>
      <c r="I22" s="7"/>
      <c r="J22" s="7">
        <f>STDEV(J20:M20)/SQRT(4)</f>
        <v>30.930028559098787</v>
      </c>
      <c r="K22" s="7"/>
      <c r="L22" s="7"/>
      <c r="M22" s="7"/>
      <c r="N22" s="7">
        <f>STDEV(N20:Q20)/SQRT(4)</f>
        <v>18.571932227602669</v>
      </c>
      <c r="O22" s="7"/>
      <c r="P22" s="7"/>
      <c r="Q22" s="7"/>
    </row>
  </sheetData>
  <mergeCells count="32">
    <mergeCell ref="B1:E1"/>
    <mergeCell ref="F1:I1"/>
    <mergeCell ref="J1:M1"/>
    <mergeCell ref="N1:Q1"/>
    <mergeCell ref="B6:E6"/>
    <mergeCell ref="F6:I6"/>
    <mergeCell ref="J6:M6"/>
    <mergeCell ref="N6:Q6"/>
    <mergeCell ref="B11:E11"/>
    <mergeCell ref="F11:I11"/>
    <mergeCell ref="J11:M11"/>
    <mergeCell ref="N11:Q11"/>
    <mergeCell ref="B14:E14"/>
    <mergeCell ref="F14:I14"/>
    <mergeCell ref="J14:M14"/>
    <mergeCell ref="N14:Q14"/>
    <mergeCell ref="B15:E15"/>
    <mergeCell ref="F15:I15"/>
    <mergeCell ref="J15:M15"/>
    <mergeCell ref="N15:Q15"/>
    <mergeCell ref="B18:E18"/>
    <mergeCell ref="F18:I18"/>
    <mergeCell ref="J18:M18"/>
    <mergeCell ref="N18:Q18"/>
    <mergeCell ref="B21:E21"/>
    <mergeCell ref="F21:I21"/>
    <mergeCell ref="J21:M21"/>
    <mergeCell ref="N21:Q21"/>
    <mergeCell ref="B22:E22"/>
    <mergeCell ref="F22:I22"/>
    <mergeCell ref="J22:M22"/>
    <mergeCell ref="N22:Q22"/>
  </mergeCells>
  <phoneticPr fontId="3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2"/>
  <sheetViews>
    <sheetView workbookViewId="0">
      <selection activeCell="B18" sqref="B18:Q18"/>
    </sheetView>
  </sheetViews>
  <sheetFormatPr defaultColWidth="9" defaultRowHeight="13.8" x14ac:dyDescent="0.25"/>
  <cols>
    <col min="1" max="1" width="27.33203125" style="1" customWidth="1"/>
    <col min="2" max="4" width="12.6640625" style="2"/>
    <col min="5" max="5" width="11.44140625" style="2"/>
    <col min="6" max="17" width="12.6640625" style="2"/>
    <col min="18" max="16384" width="9" style="2"/>
  </cols>
  <sheetData>
    <row r="1" spans="1:17" s="1" customFormat="1" x14ac:dyDescent="0.25">
      <c r="A1" s="3" t="s">
        <v>45</v>
      </c>
      <c r="B1" s="8" t="s">
        <v>47</v>
      </c>
      <c r="C1" s="8"/>
      <c r="D1" s="8"/>
      <c r="E1" s="8"/>
      <c r="F1" s="8" t="s">
        <v>48</v>
      </c>
      <c r="G1" s="8"/>
      <c r="H1" s="8"/>
      <c r="I1" s="8"/>
      <c r="J1" s="8" t="s">
        <v>49</v>
      </c>
      <c r="K1" s="8"/>
      <c r="L1" s="8"/>
      <c r="M1" s="8"/>
      <c r="N1" s="8" t="s">
        <v>50</v>
      </c>
      <c r="O1" s="8"/>
      <c r="P1" s="8"/>
      <c r="Q1" s="8"/>
    </row>
    <row r="2" spans="1:17" s="1" customFormat="1" x14ac:dyDescent="0.25">
      <c r="A2" s="3" t="s">
        <v>5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  <c r="K2" s="3" t="s">
        <v>15</v>
      </c>
      <c r="L2" s="3" t="s">
        <v>16</v>
      </c>
      <c r="M2" s="3" t="s">
        <v>17</v>
      </c>
      <c r="N2" s="3" t="s">
        <v>18</v>
      </c>
      <c r="O2" s="3" t="s">
        <v>19</v>
      </c>
      <c r="P2" s="3" t="s">
        <v>20</v>
      </c>
      <c r="Q2" s="3" t="s">
        <v>21</v>
      </c>
    </row>
    <row r="3" spans="1:17" x14ac:dyDescent="0.25">
      <c r="A3" s="3" t="s">
        <v>22</v>
      </c>
      <c r="B3" s="2">
        <v>12980</v>
      </c>
      <c r="C3" s="2">
        <v>14762</v>
      </c>
      <c r="D3" s="2">
        <v>13733</v>
      </c>
      <c r="E3" s="2">
        <v>14796</v>
      </c>
      <c r="F3" s="2">
        <v>8495</v>
      </c>
      <c r="G3" s="2">
        <v>8925</v>
      </c>
      <c r="H3" s="2">
        <v>9573</v>
      </c>
      <c r="I3" s="2">
        <v>10127</v>
      </c>
      <c r="J3" s="2">
        <v>15930</v>
      </c>
      <c r="K3" s="2">
        <v>14546</v>
      </c>
      <c r="L3" s="2">
        <v>16177</v>
      </c>
      <c r="M3" s="2">
        <v>14558</v>
      </c>
      <c r="N3" s="2">
        <v>20103</v>
      </c>
      <c r="O3" s="2">
        <v>22203</v>
      </c>
      <c r="P3" s="2">
        <v>19044</v>
      </c>
      <c r="Q3" s="2">
        <v>18509</v>
      </c>
    </row>
    <row r="4" spans="1:17" x14ac:dyDescent="0.25">
      <c r="A4" s="3"/>
    </row>
    <row r="5" spans="1:17" x14ac:dyDescent="0.25">
      <c r="A5" s="3"/>
    </row>
    <row r="6" spans="1:17" s="1" customFormat="1" x14ac:dyDescent="0.25">
      <c r="A6" s="3" t="s">
        <v>45</v>
      </c>
      <c r="B6" s="8" t="s">
        <v>47</v>
      </c>
      <c r="C6" s="8"/>
      <c r="D6" s="8"/>
      <c r="E6" s="8"/>
      <c r="F6" s="8" t="s">
        <v>48</v>
      </c>
      <c r="G6" s="8"/>
      <c r="H6" s="8"/>
      <c r="I6" s="8"/>
      <c r="J6" s="8" t="s">
        <v>49</v>
      </c>
      <c r="K6" s="8"/>
      <c r="L6" s="8"/>
      <c r="M6" s="8"/>
      <c r="N6" s="8" t="s">
        <v>50</v>
      </c>
      <c r="O6" s="8"/>
      <c r="P6" s="8"/>
      <c r="Q6" s="8"/>
    </row>
    <row r="7" spans="1:17" s="1" customFormat="1" x14ac:dyDescent="0.25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17</v>
      </c>
      <c r="N7" s="3" t="s">
        <v>18</v>
      </c>
      <c r="O7" s="3" t="s">
        <v>19</v>
      </c>
      <c r="P7" s="3" t="s">
        <v>20</v>
      </c>
      <c r="Q7" s="3" t="s">
        <v>21</v>
      </c>
    </row>
    <row r="8" spans="1:17" x14ac:dyDescent="0.25">
      <c r="A8" s="3" t="s">
        <v>42</v>
      </c>
      <c r="B8" s="2">
        <v>1688</v>
      </c>
      <c r="C8" s="2">
        <v>1352</v>
      </c>
      <c r="D8" s="2">
        <v>2210</v>
      </c>
      <c r="E8" s="2">
        <v>2002</v>
      </c>
      <c r="F8" s="2">
        <v>4552</v>
      </c>
      <c r="G8" s="2">
        <v>4540</v>
      </c>
      <c r="H8" s="2">
        <v>4500</v>
      </c>
      <c r="I8" s="2">
        <v>5797</v>
      </c>
      <c r="J8" s="2">
        <v>2056</v>
      </c>
      <c r="K8" s="2">
        <v>1782</v>
      </c>
      <c r="L8" s="2">
        <v>1970</v>
      </c>
      <c r="M8" s="2">
        <v>2117</v>
      </c>
      <c r="N8" s="2">
        <v>1094</v>
      </c>
      <c r="O8" s="2">
        <v>1098</v>
      </c>
      <c r="P8" s="2">
        <v>997</v>
      </c>
      <c r="Q8" s="2">
        <v>1404</v>
      </c>
    </row>
    <row r="9" spans="1:17" x14ac:dyDescent="0.25">
      <c r="A9" s="3"/>
    </row>
    <row r="10" spans="1:17" x14ac:dyDescent="0.25">
      <c r="A10" s="3"/>
    </row>
    <row r="11" spans="1:17" s="1" customFormat="1" x14ac:dyDescent="0.25">
      <c r="A11" s="3" t="s">
        <v>45</v>
      </c>
      <c r="B11" s="8" t="s">
        <v>47</v>
      </c>
      <c r="C11" s="8"/>
      <c r="D11" s="8"/>
      <c r="E11" s="8"/>
      <c r="F11" s="8" t="s">
        <v>48</v>
      </c>
      <c r="G11" s="8"/>
      <c r="H11" s="8"/>
      <c r="I11" s="8"/>
      <c r="J11" s="8" t="s">
        <v>49</v>
      </c>
      <c r="K11" s="8"/>
      <c r="L11" s="8"/>
      <c r="M11" s="8"/>
      <c r="N11" s="8" t="s">
        <v>50</v>
      </c>
      <c r="O11" s="8"/>
      <c r="P11" s="8"/>
      <c r="Q11" s="8"/>
    </row>
    <row r="12" spans="1:17" s="1" customFormat="1" x14ac:dyDescent="0.25">
      <c r="A12" s="3" t="s">
        <v>5</v>
      </c>
      <c r="B12" s="3" t="s">
        <v>6</v>
      </c>
      <c r="C12" s="3" t="s">
        <v>7</v>
      </c>
      <c r="D12" s="3" t="s">
        <v>8</v>
      </c>
      <c r="E12" s="3" t="s">
        <v>9</v>
      </c>
      <c r="F12" s="3" t="s">
        <v>10</v>
      </c>
      <c r="G12" s="3" t="s">
        <v>11</v>
      </c>
      <c r="H12" s="3" t="s">
        <v>12</v>
      </c>
      <c r="I12" s="3" t="s">
        <v>13</v>
      </c>
      <c r="J12" s="3" t="s">
        <v>14</v>
      </c>
      <c r="K12" s="3" t="s">
        <v>15</v>
      </c>
      <c r="L12" s="3" t="s">
        <v>16</v>
      </c>
      <c r="M12" s="3" t="s">
        <v>17</v>
      </c>
      <c r="N12" s="3" t="s">
        <v>18</v>
      </c>
      <c r="O12" s="3" t="s">
        <v>19</v>
      </c>
      <c r="P12" s="3" t="s">
        <v>20</v>
      </c>
      <c r="Q12" s="3" t="s">
        <v>21</v>
      </c>
    </row>
    <row r="13" spans="1:17" x14ac:dyDescent="0.25">
      <c r="A13" s="3" t="s">
        <v>43</v>
      </c>
      <c r="B13" s="2">
        <f t="shared" ref="B13:Q13" si="0">B8/B3</f>
        <v>0.13004622496147919</v>
      </c>
      <c r="C13" s="2">
        <f t="shared" si="0"/>
        <v>9.1586505893510362E-2</v>
      </c>
      <c r="D13" s="2">
        <f t="shared" si="0"/>
        <v>0.16092623607369111</v>
      </c>
      <c r="E13" s="2">
        <f t="shared" si="0"/>
        <v>0.13530683968640173</v>
      </c>
      <c r="F13" s="2">
        <f t="shared" si="0"/>
        <v>0.53584461447910536</v>
      </c>
      <c r="G13" s="2">
        <f t="shared" si="0"/>
        <v>0.50868347338935571</v>
      </c>
      <c r="H13" s="2">
        <f t="shared" si="0"/>
        <v>0.4700720777185835</v>
      </c>
      <c r="I13" s="2">
        <f t="shared" si="0"/>
        <v>0.57243013725683811</v>
      </c>
      <c r="J13" s="2">
        <f t="shared" si="0"/>
        <v>0.12906465787821719</v>
      </c>
      <c r="K13" s="2">
        <f t="shared" si="0"/>
        <v>0.12250790595352674</v>
      </c>
      <c r="L13" s="2">
        <f t="shared" si="0"/>
        <v>0.12177783272547443</v>
      </c>
      <c r="M13" s="2">
        <f t="shared" si="0"/>
        <v>0.1454183266932271</v>
      </c>
      <c r="N13" s="2">
        <f t="shared" si="0"/>
        <v>5.4419738347510321E-2</v>
      </c>
      <c r="O13" s="2">
        <f t="shared" si="0"/>
        <v>4.9452776651803809E-2</v>
      </c>
      <c r="P13" s="2">
        <f t="shared" si="0"/>
        <v>5.2352446964923333E-2</v>
      </c>
      <c r="Q13" s="2">
        <f t="shared" si="0"/>
        <v>7.5854989464584799E-2</v>
      </c>
    </row>
    <row r="14" spans="1:17" x14ac:dyDescent="0.25">
      <c r="A14" s="4" t="s">
        <v>25</v>
      </c>
      <c r="B14" s="6">
        <f>AVERAGE(B13:E13)</f>
        <v>0.12946645165377058</v>
      </c>
      <c r="C14" s="6"/>
      <c r="D14" s="6"/>
      <c r="E14" s="6"/>
      <c r="F14" s="6">
        <f>AVERAGE(F13:I13)</f>
        <v>0.5217575757109707</v>
      </c>
      <c r="G14" s="6"/>
      <c r="H14" s="6"/>
      <c r="I14" s="6"/>
      <c r="J14" s="6">
        <f>AVERAGE(J13:M13)</f>
        <v>0.12969218081261136</v>
      </c>
      <c r="K14" s="6"/>
      <c r="L14" s="6"/>
      <c r="M14" s="6"/>
      <c r="N14" s="6">
        <f>AVERAGE(N13:Q13)</f>
        <v>5.8019987857205566E-2</v>
      </c>
      <c r="O14" s="6"/>
      <c r="P14" s="6"/>
      <c r="Q14" s="6"/>
    </row>
    <row r="15" spans="1:17" x14ac:dyDescent="0.25">
      <c r="A15" s="5" t="s">
        <v>46</v>
      </c>
      <c r="B15" s="7">
        <f>STDEV(B13:E13)/SQRT(4)</f>
        <v>1.4315069553935663E-2</v>
      </c>
      <c r="C15" s="7"/>
      <c r="D15" s="7"/>
      <c r="E15" s="7"/>
      <c r="F15" s="7">
        <f>STDEV(F13:I13)/SQRT(4)</f>
        <v>2.1618811270727033E-2</v>
      </c>
      <c r="G15" s="7"/>
      <c r="H15" s="7"/>
      <c r="I15" s="7"/>
      <c r="J15" s="7">
        <f>STDEV(J13:M13)/SQRT(4)</f>
        <v>5.4920864294822824E-3</v>
      </c>
      <c r="K15" s="7"/>
      <c r="L15" s="7"/>
      <c r="M15" s="7"/>
      <c r="N15" s="7">
        <f>STDEV(N13:Q13)/SQRT(4)</f>
        <v>6.0316333226783951E-3</v>
      </c>
      <c r="O15" s="7"/>
      <c r="P15" s="7"/>
      <c r="Q15" s="7"/>
    </row>
    <row r="16" spans="1:17" x14ac:dyDescent="0.25">
      <c r="A16" s="3"/>
    </row>
    <row r="17" spans="1:17" x14ac:dyDescent="0.25">
      <c r="A17" s="3"/>
    </row>
    <row r="18" spans="1:17" s="1" customFormat="1" x14ac:dyDescent="0.25">
      <c r="A18" s="3" t="s">
        <v>45</v>
      </c>
      <c r="B18" s="8" t="s">
        <v>47</v>
      </c>
      <c r="C18" s="8"/>
      <c r="D18" s="8"/>
      <c r="E18" s="8"/>
      <c r="F18" s="8" t="s">
        <v>48</v>
      </c>
      <c r="G18" s="8"/>
      <c r="H18" s="8"/>
      <c r="I18" s="8"/>
      <c r="J18" s="8" t="s">
        <v>49</v>
      </c>
      <c r="K18" s="8"/>
      <c r="L18" s="8"/>
      <c r="M18" s="8"/>
      <c r="N18" s="8" t="s">
        <v>50</v>
      </c>
      <c r="O18" s="8"/>
      <c r="P18" s="8"/>
      <c r="Q18" s="8"/>
    </row>
    <row r="19" spans="1:17" s="1" customFormat="1" x14ac:dyDescent="0.25">
      <c r="A19" s="3" t="s">
        <v>5</v>
      </c>
      <c r="B19" s="3" t="s">
        <v>6</v>
      </c>
      <c r="C19" s="3" t="s">
        <v>7</v>
      </c>
      <c r="D19" s="3" t="s">
        <v>8</v>
      </c>
      <c r="E19" s="3" t="s">
        <v>9</v>
      </c>
      <c r="F19" s="3" t="s">
        <v>10</v>
      </c>
      <c r="G19" s="3" t="s">
        <v>11</v>
      </c>
      <c r="H19" s="3" t="s">
        <v>12</v>
      </c>
      <c r="I19" s="3" t="s">
        <v>13</v>
      </c>
      <c r="J19" s="3" t="s">
        <v>14</v>
      </c>
      <c r="K19" s="3" t="s">
        <v>15</v>
      </c>
      <c r="L19" s="3" t="s">
        <v>16</v>
      </c>
      <c r="M19" s="3" t="s">
        <v>17</v>
      </c>
      <c r="N19" s="3" t="s">
        <v>18</v>
      </c>
      <c r="O19" s="3" t="s">
        <v>19</v>
      </c>
      <c r="P19" s="3" t="s">
        <v>20</v>
      </c>
      <c r="Q19" s="3" t="s">
        <v>21</v>
      </c>
    </row>
    <row r="20" spans="1:17" x14ac:dyDescent="0.25">
      <c r="A20" s="3" t="s">
        <v>44</v>
      </c>
      <c r="B20" s="2">
        <v>115</v>
      </c>
      <c r="C20" s="2">
        <v>93</v>
      </c>
      <c r="D20" s="2">
        <v>146</v>
      </c>
      <c r="E20" s="2">
        <v>118</v>
      </c>
      <c r="F20" s="2">
        <v>505</v>
      </c>
      <c r="G20" s="2">
        <v>484</v>
      </c>
      <c r="H20" s="2">
        <v>447</v>
      </c>
      <c r="I20" s="2">
        <v>557</v>
      </c>
      <c r="J20" s="2">
        <v>124</v>
      </c>
      <c r="K20" s="2">
        <v>119</v>
      </c>
      <c r="L20" s="2">
        <v>129</v>
      </c>
      <c r="M20" s="2">
        <v>139</v>
      </c>
      <c r="N20" s="2">
        <v>55</v>
      </c>
      <c r="O20" s="2">
        <v>48</v>
      </c>
      <c r="P20" s="2">
        <v>55</v>
      </c>
      <c r="Q20" s="2">
        <v>77</v>
      </c>
    </row>
    <row r="21" spans="1:17" x14ac:dyDescent="0.25">
      <c r="A21" s="4" t="s">
        <v>25</v>
      </c>
      <c r="B21" s="6">
        <f>AVERAGE(B20:E20)</f>
        <v>118</v>
      </c>
      <c r="C21" s="6"/>
      <c r="D21" s="6"/>
      <c r="E21" s="6"/>
      <c r="F21" s="6">
        <f>AVERAGE(F20:I20)</f>
        <v>498.25</v>
      </c>
      <c r="G21" s="6"/>
      <c r="H21" s="6"/>
      <c r="I21" s="6"/>
      <c r="J21" s="6">
        <f>AVERAGE(J20:M20)</f>
        <v>127.75</v>
      </c>
      <c r="K21" s="6"/>
      <c r="L21" s="6"/>
      <c r="M21" s="6"/>
      <c r="N21" s="6">
        <f>AVERAGE(N20:Q20)</f>
        <v>58.75</v>
      </c>
      <c r="O21" s="6"/>
      <c r="P21" s="6"/>
      <c r="Q21" s="6"/>
    </row>
    <row r="22" spans="1:17" x14ac:dyDescent="0.25">
      <c r="A22" s="5" t="s">
        <v>46</v>
      </c>
      <c r="B22" s="7">
        <f>STDEV(B20:E20)/SQRT(4)</f>
        <v>10.870449239413553</v>
      </c>
      <c r="C22" s="7"/>
      <c r="D22" s="7"/>
      <c r="E22" s="7"/>
      <c r="F22" s="7">
        <f>STDEV(F20:I20)/SQRT(4)</f>
        <v>22.96147135239087</v>
      </c>
      <c r="G22" s="7"/>
      <c r="H22" s="7"/>
      <c r="I22" s="7"/>
      <c r="J22" s="7">
        <f>STDEV(J20:M20)/SQRT(4)</f>
        <v>4.2695628191498329</v>
      </c>
      <c r="K22" s="7"/>
      <c r="L22" s="7"/>
      <c r="M22" s="7"/>
      <c r="N22" s="7">
        <f>STDEV(N20:Q20)/SQRT(4)</f>
        <v>6.3031076991168939</v>
      </c>
      <c r="O22" s="7"/>
      <c r="P22" s="7"/>
      <c r="Q22" s="7"/>
    </row>
  </sheetData>
  <mergeCells count="32">
    <mergeCell ref="B1:E1"/>
    <mergeCell ref="F1:I1"/>
    <mergeCell ref="J1:M1"/>
    <mergeCell ref="N1:Q1"/>
    <mergeCell ref="B6:E6"/>
    <mergeCell ref="F6:I6"/>
    <mergeCell ref="J6:M6"/>
    <mergeCell ref="N6:Q6"/>
    <mergeCell ref="B11:E11"/>
    <mergeCell ref="F11:I11"/>
    <mergeCell ref="J11:M11"/>
    <mergeCell ref="N11:Q11"/>
    <mergeCell ref="B14:E14"/>
    <mergeCell ref="F14:I14"/>
    <mergeCell ref="J14:M14"/>
    <mergeCell ref="N14:Q14"/>
    <mergeCell ref="B15:E15"/>
    <mergeCell ref="F15:I15"/>
    <mergeCell ref="J15:M15"/>
    <mergeCell ref="N15:Q15"/>
    <mergeCell ref="B18:E18"/>
    <mergeCell ref="F18:I18"/>
    <mergeCell ref="J18:M18"/>
    <mergeCell ref="N18:Q18"/>
    <mergeCell ref="B21:E21"/>
    <mergeCell ref="F21:I21"/>
    <mergeCell ref="J21:M21"/>
    <mergeCell ref="N21:Q21"/>
    <mergeCell ref="B22:E22"/>
    <mergeCell ref="F22:I22"/>
    <mergeCell ref="J22:M22"/>
    <mergeCell ref="N22:Q22"/>
  </mergeCells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iWT-Venus-Flag</vt:lpstr>
      <vt:lpstr>i10M-Venus-Flag</vt:lpstr>
      <vt:lpstr>iNLS-WT-Venus-Flag</vt:lpstr>
      <vt:lpstr>iNLS-10M-Venus-Flag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朱占武</dc:creator>
  <cp:lastModifiedBy>DELL</cp:lastModifiedBy>
  <dcterms:created xsi:type="dcterms:W3CDTF">2021-12-20T03:00:00Z</dcterms:created>
  <dcterms:modified xsi:type="dcterms:W3CDTF">2022-11-08T14:06:04Z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470D852FA28047B591520BAAA1CEBCA0</vt:lpwstr>
  </property>
  <property fmtid="{D5CDD505-2E9C-101B-9397-08002B2CF9AE}" pid="3" name="KSOProductBuildVer">
    <vt:lpwstr>2052-11.1.0.11566</vt:lpwstr>
  </property>
</Properties>
</file>